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88\1 výzva\"/>
    </mc:Choice>
  </mc:AlternateContent>
  <xr:revisionPtr revIDLastSave="0" documentId="13_ncr:1_{4C0F6966-9FBA-4312-BADD-6B09FFFEC02E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1" l="1"/>
  <c r="T16" i="1"/>
  <c r="S18" i="1"/>
  <c r="S24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S14" i="1"/>
  <c r="S15" i="1"/>
  <c r="T15" i="1"/>
  <c r="S16" i="1"/>
  <c r="S17" i="1"/>
  <c r="T17" i="1"/>
  <c r="S19" i="1"/>
  <c r="T19" i="1"/>
  <c r="S20" i="1"/>
  <c r="T20" i="1"/>
  <c r="S21" i="1"/>
  <c r="T21" i="1"/>
  <c r="S22" i="1"/>
  <c r="T22" i="1"/>
  <c r="S23" i="1"/>
  <c r="T23" i="1"/>
  <c r="S25" i="1"/>
  <c r="T25" i="1"/>
  <c r="S26" i="1"/>
  <c r="T26" i="1"/>
  <c r="T24" i="1" l="1"/>
  <c r="T18" i="1"/>
  <c r="S9" i="1"/>
  <c r="S10" i="1"/>
  <c r="S12" i="1"/>
  <c r="P8" i="1"/>
  <c r="P9" i="1"/>
  <c r="P10" i="1"/>
  <c r="P11" i="1"/>
  <c r="P12" i="1"/>
  <c r="P13" i="1"/>
  <c r="P27" i="1"/>
  <c r="S8" i="1"/>
  <c r="T8" i="1"/>
  <c r="T10" i="1"/>
  <c r="S11" i="1"/>
  <c r="T11" i="1"/>
  <c r="S13" i="1"/>
  <c r="T13" i="1"/>
  <c r="S27" i="1"/>
  <c r="T27" i="1"/>
  <c r="T12" i="1" l="1"/>
  <c r="T9" i="1"/>
  <c r="T7" i="1"/>
  <c r="P7" i="1"/>
  <c r="Q30" i="1" s="1"/>
  <c r="S7" i="1" l="1"/>
  <c r="R30" i="1" s="1"/>
</calcChain>
</file>

<file path=xl/sharedStrings.xml><?xml version="1.0" encoding="utf-8"?>
<sst xmlns="http://schemas.openxmlformats.org/spreadsheetml/2006/main" count="125" uniqueCount="76">
  <si>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</si>
  <si>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</si>
  <si>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</si>
  <si>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</si>
  <si>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</si>
  <si>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</si>
  <si>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</si>
  <si>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</si>
  <si>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</si>
  <si>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</si>
  <si>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</si>
  <si>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</si>
  <si>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</si>
  <si>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</si>
  <si>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</si>
  <si>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</si>
  <si>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</si>
  <si>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</si>
  <si>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</si>
  <si>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</si>
  <si>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</si>
  <si>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</si>
  <si>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</si>
  <si>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</si>
  <si>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</si>
  <si>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</si>
  <si>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</si>
  <si>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</si>
  <si>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</si>
  <si>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</si>
  <si>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</si>
  <si>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</si>
  <si>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</si>
  <si>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 xml:space="preserve">Příloha č. 2 Kupní smlouvy - technická specifikace
Výpočetní technika (III.) 088 - 2023 </t>
  </si>
  <si>
    <t>Nabíječka do sítě univerzální</t>
  </si>
  <si>
    <t>Datový kabel USB-C na USB-A</t>
  </si>
  <si>
    <t xml:space="preserve">Datový kabel USB-C </t>
  </si>
  <si>
    <t>RAM Pamět DDR3 4GB</t>
  </si>
  <si>
    <t>RAM Pamět DDR4 8GB</t>
  </si>
  <si>
    <t>Klávesnice - podsvícená</t>
  </si>
  <si>
    <t>Router</t>
  </si>
  <si>
    <t>Ing. Tomáš Řeřicha, Ph.D.,
Tel.: 737 488 958</t>
  </si>
  <si>
    <t>Univerzitní 26, 
301 00 Plzeň,
Fakulta elektrotechnická - Katedra materiálů a technologií,
místnost EK 415</t>
  </si>
  <si>
    <t>Nabíječka do sítě univerzální, 1x USB-C min. 20 W, podpora rychlonabíjení, ochrana proti zkratu, přepětí, přetížení a přehřátí, podpora Smart IC - automatická detekce připojeného zařízení a optimální distribuce výkonu, barva černá.</t>
  </si>
  <si>
    <t>Datový kabel, délka 0,5 m, podpora Sync &amp; Charge, 3A, pozlacené konektory, první konektor USB-C, druhý konektor ASB-A, barva černá.</t>
  </si>
  <si>
    <t>Datový kabel USB, podpora Sync &amp; Charge, 5A, Power Delivery 100W, pozlacené konektory, na obou koncích USB-C konektory, barva černá.</t>
  </si>
  <si>
    <t>Paměť RAM, DDR3, kapacita min. 4GB, provedení DIMM, frekvence paměti: 1333MHz, dual Data Rate, napětí 1,5 V, provedení 1x 4 GB.</t>
  </si>
  <si>
    <t>Paměť RAM, DDR4, kapacita min. 8GB, provedení DIMM, frekvence paměti: 2666MHz, dual Data Rate, napětí 1,2 V, provedení 1x 8 GB.</t>
  </si>
  <si>
    <t>Klávesnice, membránová, drátová, podsvícená, klasické (vysokoprofilové) klávesy, česká lokalizace kláves, USB konektivita, voděodolná, černá.</t>
  </si>
  <si>
    <t>Datový kabel USB A-B</t>
  </si>
  <si>
    <t>Datový kabel USB Hi-Speed min. 460 Mb/s, Sync &amp; Charge min. 2.0A, jedna strana USB-A, druhá strana USB-B, rovné zakončení, barva černá, délka 2m.</t>
  </si>
  <si>
    <t>Datový kabel USB 3.0 B -  USB A</t>
  </si>
  <si>
    <t>Síťový kabel propojovací</t>
  </si>
  <si>
    <t>HDMI kabel</t>
  </si>
  <si>
    <t>Video kabel oboustranné HDMI/M, rozhranní HDMI 2.0, trojité stínění, pozlacené konektory, rovné zakončení konektoru, barva černá, délka 1m</t>
  </si>
  <si>
    <t>VGA kabel - prodlužovací</t>
  </si>
  <si>
    <t>VGA kabel - propojovací</t>
  </si>
  <si>
    <t>Datový kabel propojovací</t>
  </si>
  <si>
    <t>Audio kabel</t>
  </si>
  <si>
    <t>Klávesnice na dálkové ovládání PC</t>
  </si>
  <si>
    <t>Baterie pro záložní zdroj</t>
  </si>
  <si>
    <t>SMARTMon - TK04020088</t>
  </si>
  <si>
    <t>Datový kabel - propojovací, délka 2 m, jedna strana USB 3.0 B (USB 3.2 Gen 1), druhá strana 1x USB-A (USB 3.2 Gen 1), barva černá.</t>
  </si>
  <si>
    <t>Síťový kabel propojovací CAT5E UTP, délka 2 m, koncovky RJ45, materiál opletu PVC, rovné zakončení, barva černá.</t>
  </si>
  <si>
    <t>Síťový kabel propojovací CAT5E UTP, délka 1 m, koncovky RJ45, materiál opletu PVC, rovné zakončení, barva černá.</t>
  </si>
  <si>
    <t>Síťový kabel propojovací CAT5E UTP, délka 5 m, koncovky RJ45, materiál opletu PVC, rovné zakončení, barva černá.</t>
  </si>
  <si>
    <t>Video kabel oboustranné HDMI/M, rozhranní HDMI 2.0, trojité stínění, pozlacené konektory, rovné zakončení konektoru, barva černá, délka 1,5 m.</t>
  </si>
  <si>
    <t>Video kabel, VGA, prodlužovací, délka 2 m, male konektor 1x D-Sub DE-15 (VGA), female konektor 1x D-Sub DE-15 (VGA), pozlacené konektory, rovné zakončení, černá barva.</t>
  </si>
  <si>
    <t>Video kabel, VGA, propojovací, délka 1,5 m, male konektor 2x D-Sub DE-15 (VGA), pozlacené konektory a oboustranná koncovka, rovné zakončení, černá barva.</t>
  </si>
  <si>
    <t xml:space="preserve">Datový kabel - propojovací, délka min. 1,5 m, male konektor 1x D-Sub DE-9 (RS-232), female konektor 1x D-Sub DE-9 (RS-232), rovné zakončení. </t>
  </si>
  <si>
    <t>Audio kabel - oboustranný, nylonový oplet, 3pólový, pozlacené konektory, na obou stranách konektor s 3,5 mm jack, barva černá.</t>
  </si>
  <si>
    <t>Klávesnice na dálkové ovládání PC, membránová, bezdrátová, nízkoprofilové klávesy, česká lokalizace kláves, konektivita USB, bezdrátový USB přijímač, touchpad, multimediální klávesy, barva černá.</t>
  </si>
  <si>
    <t>SSD disk 2,5</t>
  </si>
  <si>
    <t>SSD disk 2,5",  kapacita min. 250 GB, rozhraní SATA III, rychlost čtení min. 540MB/s, rychlost zápisu min. 500MB/s.</t>
  </si>
  <si>
    <t>Baterie pro záložní zdroj, nabíjecí, s kapacitou min. 9000 mAh, napětí 12 V, olověný (Pb) článek.</t>
  </si>
  <si>
    <t>Wifi Router, podpora duálního provozu 2,4 GHz a 5 GHz, konektivita min. 5x  LAN 1000 Mb/s, 1x USB, napájení přes adaptér a PoE-in.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</si>
</sst>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4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5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 wrapText="1" indent="1"/>
    </xf>
    <xf numFmtId="0" fontId="25" fillId="4" borderId="20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left" vertical="center" wrapText="1" indent="1"/>
    </xf>
    <xf numFmtId="0" fontId="25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7"/>
  <sheetViews>
    <sheetView tabSelected="1" zoomScaleNormal="100" workbookViewId="0">
      <selection activeCell="G7" sqref="G7:G2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0" style="1" customWidth="1"/>
    <col min="7" max="7" width="26.140625" style="4" bestFit="1" customWidth="1"/>
    <col min="8" max="8" width="23.42578125" style="4" customWidth="1"/>
    <col min="9" max="9" width="23" style="4" customWidth="1"/>
    <col min="10" max="10" width="15.42578125" style="1" customWidth="1"/>
    <col min="11" max="11" width="37.28515625" customWidth="1"/>
    <col min="12" max="12" width="29" customWidth="1"/>
    <col min="13" max="13" width="29.28515625" customWidth="1"/>
    <col min="14" max="14" width="33.140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127" t="s">
        <v>33</v>
      </c>
      <c r="C1" s="128"/>
      <c r="D1" s="128"/>
      <c r="E1"/>
      <c r="G1" s="41"/>
      <c r="V1"/>
    </row>
    <row r="2" spans="1:22" ht="21.75" customHeight="1" x14ac:dyDescent="0.25">
      <c r="C2"/>
      <c r="D2" s="9"/>
      <c r="E2" s="10"/>
      <c r="G2" s="131"/>
      <c r="H2" s="132"/>
      <c r="I2" s="132"/>
      <c r="J2" s="132"/>
      <c r="K2" s="132"/>
      <c r="L2" s="132"/>
      <c r="M2" s="132"/>
      <c r="N2" s="13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2"/>
      <c r="E3" s="92"/>
      <c r="F3" s="92"/>
      <c r="G3" s="132"/>
      <c r="H3" s="132"/>
      <c r="I3" s="132"/>
      <c r="J3" s="132"/>
      <c r="K3" s="132"/>
      <c r="L3" s="132"/>
      <c r="M3" s="132"/>
      <c r="N3" s="13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2"/>
      <c r="E4" s="92"/>
      <c r="F4" s="92"/>
      <c r="G4" s="92"/>
      <c r="H4" s="9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9" t="s">
        <v>2</v>
      </c>
      <c r="H5" s="13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91" t="s">
        <v>7</v>
      </c>
      <c r="T6" s="91" t="s">
        <v>8</v>
      </c>
      <c r="U6" s="34" t="s">
        <v>21</v>
      </c>
      <c r="V6" s="34" t="s">
        <v>22</v>
      </c>
    </row>
    <row r="7" spans="1:22" ht="47.25" customHeight="1" thickTop="1" thickBot="1" x14ac:dyDescent="0.3">
      <c r="A7" s="20"/>
      <c r="B7" s="60">
        <v>1</v>
      </c>
      <c r="C7" s="61" t="s">
        <v>34</v>
      </c>
      <c r="D7" s="62">
        <v>2</v>
      </c>
      <c r="E7" s="63" t="s">
        <v>28</v>
      </c>
      <c r="F7" s="77" t="s">
        <v>43</v>
      </c>
      <c r="G7" s="146"/>
      <c r="H7" s="78" t="s">
        <v>32</v>
      </c>
      <c r="I7" s="133" t="s">
        <v>29</v>
      </c>
      <c r="J7" s="135" t="s">
        <v>32</v>
      </c>
      <c r="K7" s="138"/>
      <c r="L7" s="144"/>
      <c r="M7" s="140" t="s">
        <v>41</v>
      </c>
      <c r="N7" s="140" t="s">
        <v>42</v>
      </c>
      <c r="O7" s="142">
        <v>21</v>
      </c>
      <c r="P7" s="64">
        <f>D7*Q7</f>
        <v>700</v>
      </c>
      <c r="Q7" s="65">
        <v>350</v>
      </c>
      <c r="R7" s="147"/>
      <c r="S7" s="66">
        <f>D7*R7</f>
        <v>0</v>
      </c>
      <c r="T7" s="67" t="str">
        <f t="shared" ref="T7" si="0">IF(ISNUMBER(R7), IF(R7&gt;Q7,"NEVYHOVUJE","VYHOVUJE")," ")</f>
        <v xml:space="preserve"> </v>
      </c>
      <c r="U7" s="123"/>
      <c r="V7" s="125" t="s">
        <v>11</v>
      </c>
    </row>
    <row r="8" spans="1:22" ht="47.25" customHeight="1" thickTop="1" thickBot="1" x14ac:dyDescent="0.3">
      <c r="A8" s="20"/>
      <c r="B8" s="42">
        <v>2</v>
      </c>
      <c r="C8" s="43" t="s">
        <v>35</v>
      </c>
      <c r="D8" s="44">
        <v>2</v>
      </c>
      <c r="E8" s="45" t="s">
        <v>28</v>
      </c>
      <c r="F8" s="79" t="s">
        <v>44</v>
      </c>
      <c r="G8" s="146"/>
      <c r="H8" s="58" t="s">
        <v>32</v>
      </c>
      <c r="I8" s="110"/>
      <c r="J8" s="136"/>
      <c r="K8" s="112"/>
      <c r="L8" s="95"/>
      <c r="M8" s="98"/>
      <c r="N8" s="98"/>
      <c r="O8" s="101"/>
      <c r="P8" s="46">
        <f>D8*Q8</f>
        <v>360</v>
      </c>
      <c r="Q8" s="47">
        <v>180</v>
      </c>
      <c r="R8" s="147"/>
      <c r="S8" s="48">
        <f>D8*R8</f>
        <v>0</v>
      </c>
      <c r="T8" s="49" t="str">
        <f t="shared" ref="T8:T27" si="1">IF(ISNUMBER(R8), IF(R8&gt;Q8,"NEVYHOVUJE","VYHOVUJE")," ")</f>
        <v xml:space="preserve"> </v>
      </c>
      <c r="U8" s="104"/>
      <c r="V8" s="107"/>
    </row>
    <row r="9" spans="1:22" ht="47.25" customHeight="1" thickTop="1" thickBot="1" x14ac:dyDescent="0.3">
      <c r="A9" s="20"/>
      <c r="B9" s="42">
        <v>3</v>
      </c>
      <c r="C9" s="43" t="s">
        <v>36</v>
      </c>
      <c r="D9" s="44">
        <v>2</v>
      </c>
      <c r="E9" s="45" t="s">
        <v>28</v>
      </c>
      <c r="F9" s="79" t="s">
        <v>45</v>
      </c>
      <c r="G9" s="146"/>
      <c r="H9" s="58" t="s">
        <v>32</v>
      </c>
      <c r="I9" s="110"/>
      <c r="J9" s="136"/>
      <c r="K9" s="112"/>
      <c r="L9" s="95"/>
      <c r="M9" s="98"/>
      <c r="N9" s="98"/>
      <c r="O9" s="101"/>
      <c r="P9" s="46">
        <f>D9*Q9</f>
        <v>520</v>
      </c>
      <c r="Q9" s="47">
        <v>260</v>
      </c>
      <c r="R9" s="147"/>
      <c r="S9" s="48">
        <f>D9*R9</f>
        <v>0</v>
      </c>
      <c r="T9" s="49" t="str">
        <f t="shared" si="1"/>
        <v xml:space="preserve"> </v>
      </c>
      <c r="U9" s="104"/>
      <c r="V9" s="107"/>
    </row>
    <row r="10" spans="1:22" ht="47.25" customHeight="1" thickTop="1" thickBot="1" x14ac:dyDescent="0.3">
      <c r="A10" s="20"/>
      <c r="B10" s="42">
        <v>4</v>
      </c>
      <c r="C10" s="43" t="s">
        <v>37</v>
      </c>
      <c r="D10" s="44">
        <v>4</v>
      </c>
      <c r="E10" s="45" t="s">
        <v>28</v>
      </c>
      <c r="F10" s="79" t="s">
        <v>46</v>
      </c>
      <c r="G10" s="146"/>
      <c r="H10" s="58" t="s">
        <v>32</v>
      </c>
      <c r="I10" s="110"/>
      <c r="J10" s="136"/>
      <c r="K10" s="112"/>
      <c r="L10" s="95"/>
      <c r="M10" s="98"/>
      <c r="N10" s="98"/>
      <c r="O10" s="101"/>
      <c r="P10" s="46">
        <f>D10*Q10</f>
        <v>1200</v>
      </c>
      <c r="Q10" s="47">
        <v>300</v>
      </c>
      <c r="R10" s="147"/>
      <c r="S10" s="48">
        <f>D10*R10</f>
        <v>0</v>
      </c>
      <c r="T10" s="49" t="str">
        <f t="shared" si="1"/>
        <v xml:space="preserve"> </v>
      </c>
      <c r="U10" s="104"/>
      <c r="V10" s="107"/>
    </row>
    <row r="11" spans="1:22" ht="47.25" customHeight="1" thickTop="1" thickBot="1" x14ac:dyDescent="0.3">
      <c r="A11" s="20"/>
      <c r="B11" s="42">
        <v>5</v>
      </c>
      <c r="C11" s="43" t="s">
        <v>38</v>
      </c>
      <c r="D11" s="44">
        <v>1</v>
      </c>
      <c r="E11" s="45" t="s">
        <v>28</v>
      </c>
      <c r="F11" s="79" t="s">
        <v>47</v>
      </c>
      <c r="G11" s="146"/>
      <c r="H11" s="58" t="s">
        <v>32</v>
      </c>
      <c r="I11" s="110"/>
      <c r="J11" s="136"/>
      <c r="K11" s="112"/>
      <c r="L11" s="95"/>
      <c r="M11" s="98"/>
      <c r="N11" s="98"/>
      <c r="O11" s="101"/>
      <c r="P11" s="46">
        <f>D11*Q11</f>
        <v>500</v>
      </c>
      <c r="Q11" s="47">
        <v>500</v>
      </c>
      <c r="R11" s="147"/>
      <c r="S11" s="48">
        <f>D11*R11</f>
        <v>0</v>
      </c>
      <c r="T11" s="49" t="str">
        <f t="shared" si="1"/>
        <v xml:space="preserve"> </v>
      </c>
      <c r="U11" s="104"/>
      <c r="V11" s="107"/>
    </row>
    <row r="12" spans="1:22" ht="47.25" customHeight="1" thickTop="1" thickBot="1" x14ac:dyDescent="0.3">
      <c r="A12" s="20"/>
      <c r="B12" s="42">
        <v>6</v>
      </c>
      <c r="C12" s="43" t="s">
        <v>39</v>
      </c>
      <c r="D12" s="44">
        <v>1</v>
      </c>
      <c r="E12" s="45" t="s">
        <v>28</v>
      </c>
      <c r="F12" s="79" t="s">
        <v>48</v>
      </c>
      <c r="G12" s="146"/>
      <c r="H12" s="58" t="s">
        <v>32</v>
      </c>
      <c r="I12" s="110"/>
      <c r="J12" s="136"/>
      <c r="K12" s="112"/>
      <c r="L12" s="95"/>
      <c r="M12" s="98"/>
      <c r="N12" s="98"/>
      <c r="O12" s="101"/>
      <c r="P12" s="46">
        <f>D12*Q12</f>
        <v>1300</v>
      </c>
      <c r="Q12" s="47">
        <v>1300</v>
      </c>
      <c r="R12" s="147"/>
      <c r="S12" s="48">
        <f>D12*R12</f>
        <v>0</v>
      </c>
      <c r="T12" s="49" t="str">
        <f t="shared" si="1"/>
        <v xml:space="preserve"> </v>
      </c>
      <c r="U12" s="104"/>
      <c r="V12" s="107"/>
    </row>
    <row r="13" spans="1:22" ht="47.25" customHeight="1" thickTop="1" thickBot="1" x14ac:dyDescent="0.3">
      <c r="A13" s="20"/>
      <c r="B13" s="68">
        <v>7</v>
      </c>
      <c r="C13" s="69" t="s">
        <v>40</v>
      </c>
      <c r="D13" s="70">
        <v>2</v>
      </c>
      <c r="E13" s="71" t="s">
        <v>28</v>
      </c>
      <c r="F13" s="93" t="s">
        <v>75</v>
      </c>
      <c r="G13" s="146"/>
      <c r="H13" s="72" t="s">
        <v>32</v>
      </c>
      <c r="I13" s="134"/>
      <c r="J13" s="137"/>
      <c r="K13" s="139"/>
      <c r="L13" s="145"/>
      <c r="M13" s="141"/>
      <c r="N13" s="141"/>
      <c r="O13" s="143"/>
      <c r="P13" s="73">
        <f>D13*Q13</f>
        <v>2600</v>
      </c>
      <c r="Q13" s="74">
        <v>1300</v>
      </c>
      <c r="R13" s="147"/>
      <c r="S13" s="75">
        <f>D13*R13</f>
        <v>0</v>
      </c>
      <c r="T13" s="76" t="str">
        <f t="shared" si="1"/>
        <v xml:space="preserve"> </v>
      </c>
      <c r="U13" s="124"/>
      <c r="V13" s="126"/>
    </row>
    <row r="14" spans="1:22" ht="42" customHeight="1" thickTop="1" thickBot="1" x14ac:dyDescent="0.3">
      <c r="A14" s="20"/>
      <c r="B14" s="80">
        <v>8</v>
      </c>
      <c r="C14" s="81" t="s">
        <v>49</v>
      </c>
      <c r="D14" s="82">
        <v>2</v>
      </c>
      <c r="E14" s="83" t="s">
        <v>28</v>
      </c>
      <c r="F14" s="84" t="s">
        <v>50</v>
      </c>
      <c r="G14" s="146"/>
      <c r="H14" s="85" t="s">
        <v>32</v>
      </c>
      <c r="I14" s="109" t="s">
        <v>29</v>
      </c>
      <c r="J14" s="109" t="s">
        <v>30</v>
      </c>
      <c r="K14" s="109" t="s">
        <v>61</v>
      </c>
      <c r="L14" s="94"/>
      <c r="M14" s="97" t="s">
        <v>41</v>
      </c>
      <c r="N14" s="97" t="s">
        <v>42</v>
      </c>
      <c r="O14" s="100">
        <v>21</v>
      </c>
      <c r="P14" s="86">
        <f>D14*Q14</f>
        <v>160</v>
      </c>
      <c r="Q14" s="87">
        <v>80</v>
      </c>
      <c r="R14" s="147"/>
      <c r="S14" s="88">
        <f>D14*R14</f>
        <v>0</v>
      </c>
      <c r="T14" s="89" t="str">
        <f t="shared" ref="T14:T26" si="2">IF(ISNUMBER(R14), IF(R14&gt;Q14,"NEVYHOVUJE","VYHOVUJE")," ")</f>
        <v xml:space="preserve"> </v>
      </c>
      <c r="U14" s="103"/>
      <c r="V14" s="106" t="s">
        <v>11</v>
      </c>
    </row>
    <row r="15" spans="1:22" ht="42" customHeight="1" thickTop="1" thickBot="1" x14ac:dyDescent="0.3">
      <c r="A15" s="20"/>
      <c r="B15" s="42">
        <v>9</v>
      </c>
      <c r="C15" s="43" t="s">
        <v>51</v>
      </c>
      <c r="D15" s="44">
        <v>4</v>
      </c>
      <c r="E15" s="45" t="s">
        <v>28</v>
      </c>
      <c r="F15" s="79" t="s">
        <v>62</v>
      </c>
      <c r="G15" s="146"/>
      <c r="H15" s="58" t="s">
        <v>32</v>
      </c>
      <c r="I15" s="110"/>
      <c r="J15" s="110"/>
      <c r="K15" s="112"/>
      <c r="L15" s="95"/>
      <c r="M15" s="98"/>
      <c r="N15" s="98"/>
      <c r="O15" s="101"/>
      <c r="P15" s="46">
        <f>D15*Q15</f>
        <v>640</v>
      </c>
      <c r="Q15" s="47">
        <v>160</v>
      </c>
      <c r="R15" s="147"/>
      <c r="S15" s="48">
        <f>D15*R15</f>
        <v>0</v>
      </c>
      <c r="T15" s="49" t="str">
        <f t="shared" si="2"/>
        <v xml:space="preserve"> </v>
      </c>
      <c r="U15" s="104"/>
      <c r="V15" s="107"/>
    </row>
    <row r="16" spans="1:22" ht="42" customHeight="1" thickTop="1" thickBot="1" x14ac:dyDescent="0.3">
      <c r="A16" s="20"/>
      <c r="B16" s="42">
        <v>10</v>
      </c>
      <c r="C16" s="43" t="s">
        <v>52</v>
      </c>
      <c r="D16" s="44">
        <v>5</v>
      </c>
      <c r="E16" s="45" t="s">
        <v>28</v>
      </c>
      <c r="F16" s="79" t="s">
        <v>63</v>
      </c>
      <c r="G16" s="146"/>
      <c r="H16" s="58" t="s">
        <v>32</v>
      </c>
      <c r="I16" s="110"/>
      <c r="J16" s="110"/>
      <c r="K16" s="112"/>
      <c r="L16" s="95"/>
      <c r="M16" s="98"/>
      <c r="N16" s="98"/>
      <c r="O16" s="101"/>
      <c r="P16" s="46">
        <f>D16*Q16</f>
        <v>400</v>
      </c>
      <c r="Q16" s="47">
        <v>80</v>
      </c>
      <c r="R16" s="147"/>
      <c r="S16" s="48">
        <f>D16*R16</f>
        <v>0</v>
      </c>
      <c r="T16" s="49" t="str">
        <f t="shared" si="2"/>
        <v xml:space="preserve"> </v>
      </c>
      <c r="U16" s="104"/>
      <c r="V16" s="107"/>
    </row>
    <row r="17" spans="1:22" ht="42" customHeight="1" thickTop="1" thickBot="1" x14ac:dyDescent="0.3">
      <c r="A17" s="20"/>
      <c r="B17" s="42">
        <v>11</v>
      </c>
      <c r="C17" s="43" t="s">
        <v>52</v>
      </c>
      <c r="D17" s="44">
        <v>5</v>
      </c>
      <c r="E17" s="45" t="s">
        <v>28</v>
      </c>
      <c r="F17" s="79" t="s">
        <v>64</v>
      </c>
      <c r="G17" s="146"/>
      <c r="H17" s="58" t="s">
        <v>32</v>
      </c>
      <c r="I17" s="110"/>
      <c r="J17" s="110"/>
      <c r="K17" s="112"/>
      <c r="L17" s="95"/>
      <c r="M17" s="98"/>
      <c r="N17" s="98"/>
      <c r="O17" s="101"/>
      <c r="P17" s="46">
        <f>D17*Q17</f>
        <v>350</v>
      </c>
      <c r="Q17" s="47">
        <v>70</v>
      </c>
      <c r="R17" s="147"/>
      <c r="S17" s="48">
        <f>D17*R17</f>
        <v>0</v>
      </c>
      <c r="T17" s="49" t="str">
        <f t="shared" si="2"/>
        <v xml:space="preserve"> </v>
      </c>
      <c r="U17" s="104"/>
      <c r="V17" s="107"/>
    </row>
    <row r="18" spans="1:22" ht="42" customHeight="1" thickTop="1" thickBot="1" x14ac:dyDescent="0.3">
      <c r="A18" s="20"/>
      <c r="B18" s="42">
        <v>12</v>
      </c>
      <c r="C18" s="43" t="s">
        <v>52</v>
      </c>
      <c r="D18" s="44">
        <v>2</v>
      </c>
      <c r="E18" s="45" t="s">
        <v>28</v>
      </c>
      <c r="F18" s="79" t="s">
        <v>65</v>
      </c>
      <c r="G18" s="146"/>
      <c r="H18" s="58" t="s">
        <v>32</v>
      </c>
      <c r="I18" s="110"/>
      <c r="J18" s="110"/>
      <c r="K18" s="112"/>
      <c r="L18" s="95"/>
      <c r="M18" s="98"/>
      <c r="N18" s="98"/>
      <c r="O18" s="101"/>
      <c r="P18" s="46">
        <f>D18*Q18</f>
        <v>200</v>
      </c>
      <c r="Q18" s="47">
        <v>100</v>
      </c>
      <c r="R18" s="147"/>
      <c r="S18" s="48">
        <f>D18*R18</f>
        <v>0</v>
      </c>
      <c r="T18" s="49" t="str">
        <f t="shared" si="2"/>
        <v xml:space="preserve"> </v>
      </c>
      <c r="U18" s="104"/>
      <c r="V18" s="107"/>
    </row>
    <row r="19" spans="1:22" ht="42" customHeight="1" thickTop="1" thickBot="1" x14ac:dyDescent="0.3">
      <c r="A19" s="20"/>
      <c r="B19" s="42">
        <v>13</v>
      </c>
      <c r="C19" s="43" t="s">
        <v>53</v>
      </c>
      <c r="D19" s="44">
        <v>1</v>
      </c>
      <c r="E19" s="45" t="s">
        <v>28</v>
      </c>
      <c r="F19" s="79" t="s">
        <v>54</v>
      </c>
      <c r="G19" s="146"/>
      <c r="H19" s="58" t="s">
        <v>32</v>
      </c>
      <c r="I19" s="110"/>
      <c r="J19" s="110"/>
      <c r="K19" s="112"/>
      <c r="L19" s="95"/>
      <c r="M19" s="98"/>
      <c r="N19" s="98"/>
      <c r="O19" s="101"/>
      <c r="P19" s="46">
        <f>D19*Q19</f>
        <v>130</v>
      </c>
      <c r="Q19" s="47">
        <v>130</v>
      </c>
      <c r="R19" s="147"/>
      <c r="S19" s="48">
        <f>D19*R19</f>
        <v>0</v>
      </c>
      <c r="T19" s="49" t="str">
        <f t="shared" si="2"/>
        <v xml:space="preserve"> </v>
      </c>
      <c r="U19" s="104"/>
      <c r="V19" s="107"/>
    </row>
    <row r="20" spans="1:22" ht="42" customHeight="1" thickTop="1" thickBot="1" x14ac:dyDescent="0.3">
      <c r="A20" s="20"/>
      <c r="B20" s="42">
        <v>14</v>
      </c>
      <c r="C20" s="43" t="s">
        <v>53</v>
      </c>
      <c r="D20" s="44">
        <v>1</v>
      </c>
      <c r="E20" s="45" t="s">
        <v>28</v>
      </c>
      <c r="F20" s="79" t="s">
        <v>66</v>
      </c>
      <c r="G20" s="146"/>
      <c r="H20" s="58" t="s">
        <v>32</v>
      </c>
      <c r="I20" s="110"/>
      <c r="J20" s="110"/>
      <c r="K20" s="112"/>
      <c r="L20" s="95"/>
      <c r="M20" s="98"/>
      <c r="N20" s="98"/>
      <c r="O20" s="101"/>
      <c r="P20" s="46">
        <f>D20*Q20</f>
        <v>150</v>
      </c>
      <c r="Q20" s="47">
        <v>150</v>
      </c>
      <c r="R20" s="147"/>
      <c r="S20" s="48">
        <f>D20*R20</f>
        <v>0</v>
      </c>
      <c r="T20" s="49" t="str">
        <f t="shared" si="2"/>
        <v xml:space="preserve"> </v>
      </c>
      <c r="U20" s="104"/>
      <c r="V20" s="107"/>
    </row>
    <row r="21" spans="1:22" ht="42" customHeight="1" thickTop="1" thickBot="1" x14ac:dyDescent="0.3">
      <c r="A21" s="20"/>
      <c r="B21" s="42">
        <v>15</v>
      </c>
      <c r="C21" s="43" t="s">
        <v>55</v>
      </c>
      <c r="D21" s="44">
        <v>1</v>
      </c>
      <c r="E21" s="45" t="s">
        <v>28</v>
      </c>
      <c r="F21" s="79" t="s">
        <v>67</v>
      </c>
      <c r="G21" s="146"/>
      <c r="H21" s="58" t="s">
        <v>32</v>
      </c>
      <c r="I21" s="110"/>
      <c r="J21" s="110"/>
      <c r="K21" s="112"/>
      <c r="L21" s="95"/>
      <c r="M21" s="98"/>
      <c r="N21" s="98"/>
      <c r="O21" s="101"/>
      <c r="P21" s="46">
        <f>D21*Q21</f>
        <v>150</v>
      </c>
      <c r="Q21" s="47">
        <v>150</v>
      </c>
      <c r="R21" s="147"/>
      <c r="S21" s="48">
        <f>D21*R21</f>
        <v>0</v>
      </c>
      <c r="T21" s="49" t="str">
        <f t="shared" si="2"/>
        <v xml:space="preserve"> </v>
      </c>
      <c r="U21" s="104"/>
      <c r="V21" s="107"/>
    </row>
    <row r="22" spans="1:22" ht="42" customHeight="1" thickTop="1" thickBot="1" x14ac:dyDescent="0.3">
      <c r="A22" s="20"/>
      <c r="B22" s="42">
        <v>16</v>
      </c>
      <c r="C22" s="43" t="s">
        <v>56</v>
      </c>
      <c r="D22" s="44">
        <v>1</v>
      </c>
      <c r="E22" s="45" t="s">
        <v>28</v>
      </c>
      <c r="F22" s="79" t="s">
        <v>68</v>
      </c>
      <c r="G22" s="146"/>
      <c r="H22" s="58" t="s">
        <v>32</v>
      </c>
      <c r="I22" s="110"/>
      <c r="J22" s="110"/>
      <c r="K22" s="112"/>
      <c r="L22" s="95"/>
      <c r="M22" s="98"/>
      <c r="N22" s="98"/>
      <c r="O22" s="101"/>
      <c r="P22" s="46">
        <f>D22*Q22</f>
        <v>150</v>
      </c>
      <c r="Q22" s="47">
        <v>150</v>
      </c>
      <c r="R22" s="147"/>
      <c r="S22" s="48">
        <f>D22*R22</f>
        <v>0</v>
      </c>
      <c r="T22" s="49" t="str">
        <f t="shared" si="2"/>
        <v xml:space="preserve"> </v>
      </c>
      <c r="U22" s="104"/>
      <c r="V22" s="107"/>
    </row>
    <row r="23" spans="1:22" ht="42" customHeight="1" thickTop="1" thickBot="1" x14ac:dyDescent="0.3">
      <c r="A23" s="20"/>
      <c r="B23" s="42">
        <v>17</v>
      </c>
      <c r="C23" s="43" t="s">
        <v>57</v>
      </c>
      <c r="D23" s="44">
        <v>4</v>
      </c>
      <c r="E23" s="45" t="s">
        <v>28</v>
      </c>
      <c r="F23" s="79" t="s">
        <v>69</v>
      </c>
      <c r="G23" s="146"/>
      <c r="H23" s="58" t="s">
        <v>32</v>
      </c>
      <c r="I23" s="110"/>
      <c r="J23" s="110"/>
      <c r="K23" s="112"/>
      <c r="L23" s="95"/>
      <c r="M23" s="98"/>
      <c r="N23" s="98"/>
      <c r="O23" s="101"/>
      <c r="P23" s="46">
        <f>D23*Q23</f>
        <v>480</v>
      </c>
      <c r="Q23" s="47">
        <v>120</v>
      </c>
      <c r="R23" s="147"/>
      <c r="S23" s="48">
        <f>D23*R23</f>
        <v>0</v>
      </c>
      <c r="T23" s="49" t="str">
        <f t="shared" si="2"/>
        <v xml:space="preserve"> </v>
      </c>
      <c r="U23" s="104"/>
      <c r="V23" s="107"/>
    </row>
    <row r="24" spans="1:22" ht="42" customHeight="1" thickTop="1" thickBot="1" x14ac:dyDescent="0.3">
      <c r="A24" s="20"/>
      <c r="B24" s="42">
        <v>18</v>
      </c>
      <c r="C24" s="43" t="s">
        <v>58</v>
      </c>
      <c r="D24" s="44">
        <v>2</v>
      </c>
      <c r="E24" s="45" t="s">
        <v>28</v>
      </c>
      <c r="F24" s="79" t="s">
        <v>70</v>
      </c>
      <c r="G24" s="146"/>
      <c r="H24" s="58" t="s">
        <v>32</v>
      </c>
      <c r="I24" s="110"/>
      <c r="J24" s="110"/>
      <c r="K24" s="112"/>
      <c r="L24" s="95"/>
      <c r="M24" s="98"/>
      <c r="N24" s="98"/>
      <c r="O24" s="101"/>
      <c r="P24" s="46">
        <f>D24*Q24</f>
        <v>220</v>
      </c>
      <c r="Q24" s="47">
        <v>110</v>
      </c>
      <c r="R24" s="147"/>
      <c r="S24" s="48">
        <f>D24*R24</f>
        <v>0</v>
      </c>
      <c r="T24" s="49" t="str">
        <f t="shared" si="2"/>
        <v xml:space="preserve"> </v>
      </c>
      <c r="U24" s="104"/>
      <c r="V24" s="107"/>
    </row>
    <row r="25" spans="1:22" ht="42" customHeight="1" thickTop="1" thickBot="1" x14ac:dyDescent="0.3">
      <c r="A25" s="20"/>
      <c r="B25" s="42">
        <v>19</v>
      </c>
      <c r="C25" s="43" t="s">
        <v>59</v>
      </c>
      <c r="D25" s="44">
        <v>1</v>
      </c>
      <c r="E25" s="45" t="s">
        <v>28</v>
      </c>
      <c r="F25" s="79" t="s">
        <v>71</v>
      </c>
      <c r="G25" s="146"/>
      <c r="H25" s="58" t="s">
        <v>32</v>
      </c>
      <c r="I25" s="110"/>
      <c r="J25" s="110"/>
      <c r="K25" s="112"/>
      <c r="L25" s="95"/>
      <c r="M25" s="98"/>
      <c r="N25" s="98"/>
      <c r="O25" s="101"/>
      <c r="P25" s="46">
        <f>D25*Q25</f>
        <v>800</v>
      </c>
      <c r="Q25" s="47">
        <v>800</v>
      </c>
      <c r="R25" s="147"/>
      <c r="S25" s="48">
        <f>D25*R25</f>
        <v>0</v>
      </c>
      <c r="T25" s="49" t="str">
        <f t="shared" si="2"/>
        <v xml:space="preserve"> </v>
      </c>
      <c r="U25" s="104"/>
      <c r="V25" s="107"/>
    </row>
    <row r="26" spans="1:22" ht="42" customHeight="1" thickTop="1" thickBot="1" x14ac:dyDescent="0.3">
      <c r="A26" s="20"/>
      <c r="B26" s="42">
        <v>20</v>
      </c>
      <c r="C26" s="43" t="s">
        <v>72</v>
      </c>
      <c r="D26" s="44">
        <v>1</v>
      </c>
      <c r="E26" s="45" t="s">
        <v>28</v>
      </c>
      <c r="F26" s="79" t="s">
        <v>73</v>
      </c>
      <c r="G26" s="146"/>
      <c r="H26" s="58" t="s">
        <v>32</v>
      </c>
      <c r="I26" s="110"/>
      <c r="J26" s="110"/>
      <c r="K26" s="112"/>
      <c r="L26" s="95"/>
      <c r="M26" s="98"/>
      <c r="N26" s="98"/>
      <c r="O26" s="101"/>
      <c r="P26" s="46">
        <f>D26*Q26</f>
        <v>650</v>
      </c>
      <c r="Q26" s="47">
        <v>650</v>
      </c>
      <c r="R26" s="147"/>
      <c r="S26" s="48">
        <f>D26*R26</f>
        <v>0</v>
      </c>
      <c r="T26" s="49" t="str">
        <f t="shared" si="2"/>
        <v xml:space="preserve"> </v>
      </c>
      <c r="U26" s="104"/>
      <c r="V26" s="107"/>
    </row>
    <row r="27" spans="1:22" ht="42" customHeight="1" thickTop="1" thickBot="1" x14ac:dyDescent="0.3">
      <c r="A27" s="20"/>
      <c r="B27" s="50">
        <v>21</v>
      </c>
      <c r="C27" s="51" t="s">
        <v>60</v>
      </c>
      <c r="D27" s="52">
        <v>2</v>
      </c>
      <c r="E27" s="53" t="s">
        <v>28</v>
      </c>
      <c r="F27" s="90" t="s">
        <v>74</v>
      </c>
      <c r="G27" s="146"/>
      <c r="H27" s="59" t="s">
        <v>32</v>
      </c>
      <c r="I27" s="111"/>
      <c r="J27" s="111"/>
      <c r="K27" s="113"/>
      <c r="L27" s="96"/>
      <c r="M27" s="99"/>
      <c r="N27" s="99"/>
      <c r="O27" s="102"/>
      <c r="P27" s="54">
        <f>D27*Q27</f>
        <v>1400</v>
      </c>
      <c r="Q27" s="55">
        <v>700</v>
      </c>
      <c r="R27" s="147"/>
      <c r="S27" s="56">
        <f>D27*R27</f>
        <v>0</v>
      </c>
      <c r="T27" s="57" t="str">
        <f t="shared" si="1"/>
        <v xml:space="preserve"> </v>
      </c>
      <c r="U27" s="105"/>
      <c r="V27" s="108"/>
    </row>
    <row r="28" spans="1:22" ht="17.45" customHeight="1" thickTop="1" thickBot="1" x14ac:dyDescent="0.3">
      <c r="C28"/>
      <c r="D28"/>
      <c r="E28"/>
      <c r="F28"/>
      <c r="G28"/>
      <c r="H28"/>
      <c r="I28"/>
      <c r="J28"/>
      <c r="N28"/>
      <c r="O28"/>
      <c r="P28"/>
    </row>
    <row r="29" spans="1:22" ht="51.75" customHeight="1" thickTop="1" thickBot="1" x14ac:dyDescent="0.3">
      <c r="B29" s="121" t="s">
        <v>26</v>
      </c>
      <c r="C29" s="121"/>
      <c r="D29" s="121"/>
      <c r="E29" s="121"/>
      <c r="F29" s="121"/>
      <c r="G29" s="121"/>
      <c r="H29" s="40"/>
      <c r="I29" s="40"/>
      <c r="J29" s="21"/>
      <c r="K29" s="21"/>
      <c r="L29" s="6"/>
      <c r="M29" s="6"/>
      <c r="N29" s="6"/>
      <c r="O29" s="22"/>
      <c r="P29" s="22"/>
      <c r="Q29" s="23" t="s">
        <v>9</v>
      </c>
      <c r="R29" s="118" t="s">
        <v>10</v>
      </c>
      <c r="S29" s="119"/>
      <c r="T29" s="120"/>
      <c r="U29" s="24"/>
      <c r="V29" s="25"/>
    </row>
    <row r="30" spans="1:22" ht="50.45" customHeight="1" thickTop="1" thickBot="1" x14ac:dyDescent="0.3">
      <c r="B30" s="122"/>
      <c r="C30" s="122"/>
      <c r="D30" s="122"/>
      <c r="E30" s="122"/>
      <c r="F30" s="122"/>
      <c r="G30" s="122"/>
      <c r="H30" s="122"/>
      <c r="I30" s="26"/>
      <c r="L30" s="9"/>
      <c r="M30" s="9"/>
      <c r="N30" s="9"/>
      <c r="O30" s="27"/>
      <c r="P30" s="27"/>
      <c r="Q30" s="28">
        <f>SUM(P7:P27)</f>
        <v>13060</v>
      </c>
      <c r="R30" s="115">
        <f>SUM(S7:S27)</f>
        <v>0</v>
      </c>
      <c r="S30" s="116"/>
      <c r="T30" s="117"/>
    </row>
    <row r="31" spans="1:22" ht="15.75" thickTop="1" x14ac:dyDescent="0.25">
      <c r="B31" s="114" t="s">
        <v>25</v>
      </c>
      <c r="C31" s="114"/>
      <c r="D31" s="114"/>
      <c r="E31" s="114"/>
      <c r="F31" s="114"/>
      <c r="G31" s="114"/>
      <c r="H31" s="9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x14ac:dyDescent="0.25">
      <c r="B32" s="39"/>
      <c r="C32" s="39"/>
      <c r="D32" s="39"/>
      <c r="E32" s="39"/>
      <c r="F32" s="39"/>
      <c r="G32" s="92"/>
      <c r="H32" s="9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2:19" x14ac:dyDescent="0.25">
      <c r="B33" s="39"/>
      <c r="C33" s="39"/>
      <c r="D33" s="39"/>
      <c r="E33" s="39"/>
      <c r="F33" s="39"/>
      <c r="G33" s="92"/>
      <c r="H33" s="9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2:19" x14ac:dyDescent="0.25">
      <c r="B34" s="39"/>
      <c r="C34" s="39"/>
      <c r="D34" s="39"/>
      <c r="E34" s="39"/>
      <c r="F34" s="39"/>
      <c r="G34" s="92"/>
      <c r="H34" s="9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2:19" ht="19.899999999999999" customHeight="1" x14ac:dyDescent="0.25">
      <c r="C35" s="21"/>
      <c r="D35" s="29"/>
      <c r="E35" s="21"/>
      <c r="F35" s="21"/>
      <c r="G35" s="92"/>
      <c r="H35" s="9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2:19" ht="19.899999999999999" customHeight="1" x14ac:dyDescent="0.25">
      <c r="H36" s="3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2:19" ht="19.899999999999999" customHeight="1" x14ac:dyDescent="0.25">
      <c r="C37" s="21"/>
      <c r="D37" s="29"/>
      <c r="E37" s="21"/>
      <c r="F37" s="21"/>
      <c r="G37" s="92"/>
      <c r="H37" s="9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2:19" ht="19.899999999999999" customHeight="1" x14ac:dyDescent="0.25">
      <c r="C38" s="21"/>
      <c r="D38" s="29"/>
      <c r="E38" s="21"/>
      <c r="F38" s="21"/>
      <c r="G38" s="92"/>
      <c r="H38" s="9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2:19" ht="19.899999999999999" customHeight="1" x14ac:dyDescent="0.25">
      <c r="C39" s="21"/>
      <c r="D39" s="29"/>
      <c r="E39" s="21"/>
      <c r="F39" s="21"/>
      <c r="G39" s="92"/>
      <c r="H39" s="9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2:19" ht="19.899999999999999" customHeight="1" x14ac:dyDescent="0.25">
      <c r="C40" s="21"/>
      <c r="D40" s="29"/>
      <c r="E40" s="21"/>
      <c r="F40" s="21"/>
      <c r="G40" s="92"/>
      <c r="H40" s="9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2:19" ht="19.899999999999999" customHeight="1" x14ac:dyDescent="0.25">
      <c r="C41" s="21"/>
      <c r="D41" s="29"/>
      <c r="E41" s="21"/>
      <c r="F41" s="21"/>
      <c r="G41" s="92"/>
      <c r="H41" s="9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2:19" ht="19.899999999999999" customHeight="1" x14ac:dyDescent="0.25">
      <c r="C42" s="21"/>
      <c r="D42" s="29"/>
      <c r="E42" s="21"/>
      <c r="F42" s="21"/>
      <c r="G42" s="92"/>
      <c r="H42" s="9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2:19" ht="19.899999999999999" customHeight="1" x14ac:dyDescent="0.25">
      <c r="C43" s="21"/>
      <c r="D43" s="29"/>
      <c r="E43" s="21"/>
      <c r="F43" s="21"/>
      <c r="G43" s="92"/>
      <c r="H43" s="9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2:19" ht="19.899999999999999" customHeight="1" x14ac:dyDescent="0.25">
      <c r="C44" s="21"/>
      <c r="D44" s="29"/>
      <c r="E44" s="21"/>
      <c r="F44" s="21"/>
      <c r="G44" s="92"/>
      <c r="H44" s="9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2:19" ht="19.899999999999999" customHeight="1" x14ac:dyDescent="0.25">
      <c r="C45" s="21"/>
      <c r="D45" s="29"/>
      <c r="E45" s="21"/>
      <c r="F45" s="21"/>
      <c r="G45" s="92"/>
      <c r="H45" s="9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2:19" ht="19.899999999999999" customHeight="1" x14ac:dyDescent="0.25">
      <c r="C46" s="21"/>
      <c r="D46" s="29"/>
      <c r="E46" s="21"/>
      <c r="F46" s="21"/>
      <c r="G46" s="92"/>
      <c r="H46" s="9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2:19" ht="19.899999999999999" customHeight="1" x14ac:dyDescent="0.25">
      <c r="C47" s="21"/>
      <c r="D47" s="29"/>
      <c r="E47" s="21"/>
      <c r="F47" s="21"/>
      <c r="G47" s="92"/>
      <c r="H47" s="9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2:19" ht="19.899999999999999" customHeight="1" x14ac:dyDescent="0.25">
      <c r="C48" s="21"/>
      <c r="D48" s="29"/>
      <c r="E48" s="21"/>
      <c r="F48" s="21"/>
      <c r="G48" s="92"/>
      <c r="H48" s="9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2"/>
      <c r="H49" s="9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2"/>
      <c r="H50" s="9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2"/>
      <c r="H51" s="9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2"/>
      <c r="H52" s="9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2"/>
      <c r="H53" s="9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2"/>
      <c r="H54" s="9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2"/>
      <c r="H55" s="9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2"/>
      <c r="H56" s="9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2"/>
      <c r="H57" s="9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2"/>
      <c r="H58" s="9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2"/>
      <c r="H59" s="9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2"/>
      <c r="H60" s="9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2"/>
      <c r="H61" s="9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2"/>
      <c r="H62" s="9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2"/>
      <c r="H63" s="9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2"/>
      <c r="H64" s="9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2"/>
      <c r="H65" s="9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2"/>
      <c r="H66" s="9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2"/>
      <c r="H67" s="9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2"/>
      <c r="H68" s="9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2"/>
      <c r="H69" s="9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2"/>
      <c r="H70" s="9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2"/>
      <c r="H71" s="9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2"/>
      <c r="H72" s="9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2"/>
      <c r="H73" s="9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2"/>
      <c r="H74" s="9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2"/>
      <c r="H75" s="9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2"/>
      <c r="H76" s="9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2"/>
      <c r="H77" s="9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2"/>
      <c r="H78" s="9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2"/>
      <c r="H79" s="9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2"/>
      <c r="H80" s="9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2"/>
      <c r="H81" s="9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2"/>
      <c r="H82" s="9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2"/>
      <c r="H83" s="9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2"/>
      <c r="H84" s="9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2"/>
      <c r="H85" s="9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2"/>
      <c r="H86" s="9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2"/>
      <c r="H87" s="9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2"/>
      <c r="H88" s="9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2"/>
      <c r="H89" s="9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2"/>
      <c r="H90" s="9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2"/>
      <c r="H91" s="9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2"/>
      <c r="H92" s="9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2"/>
      <c r="H93" s="9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2"/>
      <c r="H94" s="9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2"/>
      <c r="H95" s="9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2"/>
      <c r="H96" s="9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2"/>
      <c r="H97" s="9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2"/>
      <c r="H98" s="9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2"/>
      <c r="H99" s="9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2"/>
      <c r="H100" s="9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2"/>
      <c r="H101" s="92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2"/>
      <c r="H102" s="92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2"/>
      <c r="H103" s="92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2"/>
      <c r="H104" s="92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2"/>
      <c r="H105" s="92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2"/>
      <c r="H106" s="92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2"/>
      <c r="H107" s="92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2"/>
      <c r="H108" s="92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92"/>
      <c r="H109" s="92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92"/>
      <c r="H110" s="92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92"/>
      <c r="H111" s="92"/>
      <c r="I111" s="11"/>
      <c r="J111" s="11"/>
      <c r="K111" s="11"/>
      <c r="L111" s="11"/>
      <c r="M111" s="11"/>
      <c r="N111" s="5"/>
      <c r="O111" s="5"/>
      <c r="P111" s="5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92"/>
      <c r="H112" s="92"/>
      <c r="I112" s="11"/>
      <c r="J112" s="11"/>
      <c r="K112" s="11"/>
      <c r="L112" s="11"/>
      <c r="M112" s="11"/>
      <c r="N112" s="5"/>
      <c r="O112" s="5"/>
      <c r="P112" s="5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92"/>
      <c r="H113" s="92"/>
      <c r="I113" s="11"/>
      <c r="J113" s="11"/>
      <c r="K113" s="11"/>
      <c r="L113" s="11"/>
      <c r="M113" s="11"/>
      <c r="N113" s="5"/>
      <c r="O113" s="5"/>
      <c r="P113" s="5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92"/>
      <c r="H114" s="92"/>
      <c r="I114" s="11"/>
      <c r="J114" s="11"/>
      <c r="K114" s="11"/>
      <c r="L114" s="11"/>
      <c r="M114" s="11"/>
      <c r="N114" s="5"/>
      <c r="O114" s="5"/>
      <c r="P114" s="5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92"/>
      <c r="H115" s="92"/>
      <c r="I115" s="11"/>
      <c r="J115" s="11"/>
      <c r="K115" s="11"/>
      <c r="L115" s="11"/>
      <c r="M115" s="11"/>
      <c r="N115" s="5"/>
      <c r="O115" s="5"/>
      <c r="P115" s="5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92"/>
      <c r="H116" s="92"/>
      <c r="I116" s="11"/>
      <c r="J116" s="11"/>
      <c r="K116" s="11"/>
      <c r="L116" s="11"/>
      <c r="M116" s="11"/>
      <c r="N116" s="5"/>
      <c r="O116" s="5"/>
      <c r="P116" s="5"/>
    </row>
    <row r="117" spans="3:19" ht="19.899999999999999" customHeight="1" x14ac:dyDescent="0.25">
      <c r="C117"/>
      <c r="E117"/>
      <c r="F117"/>
      <c r="J117"/>
    </row>
    <row r="118" spans="3:19" ht="19.899999999999999" customHeight="1" x14ac:dyDescent="0.25">
      <c r="C118"/>
      <c r="E118"/>
      <c r="F118"/>
      <c r="J118"/>
    </row>
    <row r="119" spans="3:19" ht="19.899999999999999" customHeight="1" x14ac:dyDescent="0.25">
      <c r="C119"/>
      <c r="E119"/>
      <c r="F119"/>
      <c r="J119"/>
    </row>
    <row r="120" spans="3:19" ht="19.899999999999999" customHeight="1" x14ac:dyDescent="0.25">
      <c r="C120"/>
      <c r="E120"/>
      <c r="F120"/>
      <c r="J120"/>
    </row>
    <row r="121" spans="3:19" ht="19.899999999999999" customHeight="1" x14ac:dyDescent="0.25">
      <c r="C121"/>
      <c r="E121"/>
      <c r="F121"/>
      <c r="J121"/>
    </row>
    <row r="122" spans="3:19" ht="19.899999999999999" customHeight="1" x14ac:dyDescent="0.25">
      <c r="C122"/>
      <c r="E122"/>
      <c r="F122"/>
      <c r="J122"/>
    </row>
    <row r="123" spans="3:19" ht="19.899999999999999" customHeight="1" x14ac:dyDescent="0.25">
      <c r="C123"/>
      <c r="E123"/>
      <c r="F123"/>
      <c r="J123"/>
    </row>
    <row r="124" spans="3:19" ht="19.899999999999999" customHeight="1" x14ac:dyDescent="0.25">
      <c r="C124"/>
      <c r="E124"/>
      <c r="F124"/>
      <c r="J124"/>
    </row>
    <row r="125" spans="3:19" x14ac:dyDescent="0.25">
      <c r="C125"/>
      <c r="E125"/>
      <c r="F125"/>
      <c r="J125"/>
    </row>
    <row r="126" spans="3:19" x14ac:dyDescent="0.25">
      <c r="C126"/>
      <c r="E126"/>
      <c r="F126"/>
      <c r="J126"/>
    </row>
    <row r="127" spans="3:19" x14ac:dyDescent="0.25">
      <c r="C127"/>
      <c r="E127"/>
      <c r="F127"/>
      <c r="J127"/>
    </row>
    <row r="128" spans="3:19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  <row r="244" spans="3:10" x14ac:dyDescent="0.25">
      <c r="C244"/>
      <c r="E244"/>
      <c r="F244"/>
      <c r="J244"/>
    </row>
    <row r="245" spans="3:10" x14ac:dyDescent="0.25">
      <c r="C245"/>
      <c r="E245"/>
      <c r="F245"/>
      <c r="J245"/>
    </row>
    <row r="246" spans="3:10" x14ac:dyDescent="0.25">
      <c r="C246"/>
      <c r="E246"/>
      <c r="F246"/>
      <c r="J246"/>
    </row>
    <row r="247" spans="3:10" x14ac:dyDescent="0.25">
      <c r="C247"/>
      <c r="E247"/>
      <c r="F247"/>
      <c r="J247"/>
    </row>
  </sheetData>
  <sheetProtection algorithmName="SHA-512" hashValue="c0CjRUqfbMObkbYuyaEAeacUYQS3sJYWz09456+2E+K8kD7u2vq999ynfMYTznzltS+PdyqoyNCrGAy21J9zDA==" saltValue="AA9R2YWQQrePkyICsOKllg==" spinCount="100000" sheet="1" objects="1" scenarios="1"/>
  <mergeCells count="26">
    <mergeCell ref="U7:U13"/>
    <mergeCell ref="V7:V13"/>
    <mergeCell ref="B1:D1"/>
    <mergeCell ref="G5:H5"/>
    <mergeCell ref="G2:N3"/>
    <mergeCell ref="I7:I13"/>
    <mergeCell ref="J7:J13"/>
    <mergeCell ref="K7:K13"/>
    <mergeCell ref="M7:M13"/>
    <mergeCell ref="N7:N13"/>
    <mergeCell ref="O7:O13"/>
    <mergeCell ref="L7:L13"/>
    <mergeCell ref="B31:G31"/>
    <mergeCell ref="R30:T30"/>
    <mergeCell ref="R29:T29"/>
    <mergeCell ref="B29:G29"/>
    <mergeCell ref="B30:H30"/>
    <mergeCell ref="I14:I27"/>
    <mergeCell ref="J14:J27"/>
    <mergeCell ref="K14:K27"/>
    <mergeCell ref="M14:M27"/>
    <mergeCell ref="L14:L27"/>
    <mergeCell ref="N14:N27"/>
    <mergeCell ref="O14:O27"/>
    <mergeCell ref="U14:U27"/>
    <mergeCell ref="V14:V27"/>
  </mergeCells>
  <conditionalFormatting sqref="B7:B27 D7:D27">
    <cfRule type="containsBlanks" dxfId="7" priority="96">
      <formula>LEN(TRIM(B7))=0</formula>
    </cfRule>
  </conditionalFormatting>
  <conditionalFormatting sqref="B7:B27">
    <cfRule type="cellIs" dxfId="6" priority="93" operator="greaterThanOrEqual">
      <formula>1</formula>
    </cfRule>
  </conditionalFormatting>
  <conditionalFormatting sqref="R7:R27 G7:H2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7">
    <cfRule type="notContainsBlanks" dxfId="2" priority="69">
      <formula>LEN(TRIM(G7))&gt;0</formula>
    </cfRule>
  </conditionalFormatting>
  <conditionalFormatting sqref="T7:T2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2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2023-07-26T10:59:11Z</dcterms:modified>
</cp:coreProperties>
</file>